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SSA - Score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<sst xmlns="http://schemas.openxmlformats.org/spreadsheetml/2006/main" count="45" uniqueCount="16">
  <si>
    <t>Σ</t>
  </si>
  <si>
    <t>Date</t>
  </si>
  <si>
    <t>Pts</t>
  </si>
  <si>
    <t>Nb</t>
  </si>
  <si>
    <t>Sign.</t>
  </si>
  <si>
    <t>Tot</t>
  </si>
  <si>
    <t>Calc</t>
  </si>
  <si>
    <t>Tireur</t>
  </si>
  <si>
    <t>Classe</t>
  </si>
  <si>
    <t>cum</t>
  </si>
  <si>
    <t>1+2+3=</t>
  </si>
  <si>
    <t>4+5+6=</t>
  </si>
  <si>
    <t>Total</t>
  </si>
  <si>
    <t>FSSA - France Sarbacane Sportive Amateurs - Score</t>
  </si>
  <si>
    <r>
      <t xml:space="preserve">France Sarbacane Sportive Amateurs - </t>
    </r>
    <r>
      <rPr>
        <b/>
        <sz val="14"/>
        <rFont val="Segoe UI"/>
        <family val="2"/>
      </rPr>
      <t>http://www.fssa.fr</t>
    </r>
  </si>
  <si>
    <t>v1.5 - 17 Mai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</si>
</sst>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Segoe UI"/>
      <family val="2"/>
    </font>
    <font>
      <sz val="18"/>
      <name val="Segoe UI"/>
      <family val="2"/>
    </font>
    <font>
      <b/>
      <sz val="16"/>
      <color indexed="9"/>
      <name val="Segoe UI"/>
      <family val="2"/>
    </font>
    <font>
      <b/>
      <sz val="16"/>
      <name val="Segoe UI"/>
      <family val="2"/>
    </font>
    <font>
      <sz val="16"/>
      <name val="Segoe UI"/>
      <family val="2"/>
    </font>
    <font>
      <b/>
      <sz val="22"/>
      <name val="Segoe UI"/>
      <family val="2"/>
    </font>
    <font>
      <sz val="14"/>
      <name val="Segoe UI"/>
      <family val="2"/>
    </font>
    <font>
      <sz val="8"/>
      <name val="Segoe UI"/>
      <family val="2"/>
    </font>
    <font>
      <b/>
      <sz val="14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9"/>
      <name val="Segoe UI"/>
      <family val="2"/>
    </font>
    <font>
      <b/>
      <sz val="22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Segoe UI"/>
      <family val="2"/>
    </font>
    <font>
      <b/>
      <sz val="18"/>
      <color theme="0"/>
      <name val="Segoe U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6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0" fontId="51" fillId="40" borderId="29" xfId="0" applyFont="1" applyFill="1" applyBorder="1" applyAlignment="1">
      <alignment horizontal="center" vertical="center"/>
    </xf>
    <xf numFmtId="0" fontId="51" fillId="40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7" fillId="42" borderId="31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41" borderId="31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2" fillId="44" borderId="31" xfId="0" applyFont="1" applyFill="1" applyBorder="1" applyAlignment="1">
      <alignment horizontal="center" vertical="center"/>
    </xf>
    <xf numFmtId="0" fontId="52" fillId="44" borderId="17" xfId="0" applyFont="1" applyFill="1" applyBorder="1" applyAlignment="1">
      <alignment horizontal="center" vertical="center"/>
    </xf>
    <xf numFmtId="0" fontId="52" fillId="45" borderId="31" xfId="0" applyFont="1" applyFill="1" applyBorder="1" applyAlignment="1">
      <alignment horizontal="center" vertical="center"/>
    </xf>
    <xf numFmtId="0" fontId="52" fillId="4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theme="0"/>
      </font>
    </dxf>
    <dxf>
      <font>
        <name val="Cambria"/>
        <color theme="5" tint="0.3999499976634979"/>
      </font>
    </dxf>
    <dxf>
      <font>
        <name val="Cambria"/>
        <color theme="0" tint="-0.04997999966144562"/>
      </font>
    </dxf>
    <dxf>
      <font>
        <name val="Cambria"/>
        <color rgb="FF33CCFF"/>
      </font>
    </dxf>
    <dxf>
      <font>
        <color indexed="13"/>
      </font>
    </dxf>
    <dxf>
      <font>
        <color rgb="FF33CCFF"/>
      </font>
      <border/>
    </dxf>
    <dxf>
      <font>
        <color theme="0" tint="-0.04997999966144562"/>
      </font>
      <border/>
    </dxf>
    <dxf>
      <font>
        <color theme="5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Q72"/>
  <sheetViews>
    <sheetView tabSelected="1" zoomScale="115" zoomScaleNormal="115" zoomScalePageLayoutView="0" workbookViewId="0" topLeftCell="A1">
      <selection activeCell="B73" sqref="B73"/>
    </sheetView>
  </sheetViews>
  <sheetFormatPr defaultColWidth="3.7109375" defaultRowHeight="21" customHeight="1"/>
  <cols>
    <col min="1" max="1" width="2.00390625" style="14" customWidth="1"/>
    <col min="2" max="2" width="6.7109375" style="14" customWidth="1"/>
    <col min="3" max="5" width="6.28125" style="14" customWidth="1"/>
    <col min="6" max="6" width="7.7109375" style="14" customWidth="1"/>
    <col min="7" max="7" width="5.7109375" style="14" customWidth="1"/>
    <col min="8" max="8" width="3.140625" style="14" customWidth="1"/>
    <col min="9" max="9" width="6.7109375" style="14" customWidth="1"/>
    <col min="10" max="12" width="6.28125" style="14" customWidth="1"/>
    <col min="13" max="13" width="7.7109375" style="14" customWidth="1"/>
    <col min="14" max="14" width="5.7109375" style="14" customWidth="1"/>
    <col min="15" max="15" width="3.140625" style="14" customWidth="1"/>
    <col min="16" max="16" width="4.421875" style="14" customWidth="1"/>
    <col min="17" max="17" width="4.00390625" style="14" customWidth="1"/>
    <col min="18" max="18" width="2.140625" style="14" customWidth="1"/>
    <col min="19" max="16384" width="3.7109375" style="14" customWidth="1"/>
  </cols>
  <sheetData>
    <row r="1" spans="2:17" ht="21" customHeight="1"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4" ht="10.5" customHeight="1" thickBot="1"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7" s="18" customFormat="1" ht="21" customHeight="1" thickBot="1">
      <c r="B3" s="44" t="s">
        <v>7</v>
      </c>
      <c r="C3" s="45"/>
      <c r="D3" s="45"/>
      <c r="E3" s="4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s="18" customFormat="1" ht="21" customHeight="1" thickBot="1">
      <c r="B4" s="44" t="s">
        <v>8</v>
      </c>
      <c r="C4" s="45"/>
      <c r="D4" s="45"/>
      <c r="E4" s="46"/>
      <c r="F4" s="19"/>
      <c r="G4" s="44" t="s">
        <v>1</v>
      </c>
      <c r="H4" s="45"/>
      <c r="I4" s="46"/>
      <c r="J4" s="47"/>
      <c r="K4" s="48"/>
      <c r="L4" s="49"/>
      <c r="M4" s="17" t="s">
        <v>2</v>
      </c>
      <c r="N4" s="41">
        <f>F69+M69</f>
        <v>0</v>
      </c>
      <c r="O4" s="42"/>
      <c r="P4" s="42"/>
      <c r="Q4" s="43"/>
    </row>
    <row r="5" ht="10.5" customHeight="1"/>
    <row r="6" spans="2:14" ht="10.5" customHeight="1">
      <c r="B6" s="50">
        <v>1</v>
      </c>
      <c r="C6" s="52">
        <v>7</v>
      </c>
      <c r="D6" s="81">
        <v>5</v>
      </c>
      <c r="E6" s="83">
        <v>3</v>
      </c>
      <c r="F6" s="85" t="s">
        <v>2</v>
      </c>
      <c r="G6" s="20"/>
      <c r="I6" s="50">
        <v>4</v>
      </c>
      <c r="J6" s="52">
        <v>7</v>
      </c>
      <c r="K6" s="81">
        <v>5</v>
      </c>
      <c r="L6" s="83">
        <v>3</v>
      </c>
      <c r="M6" s="85" t="s">
        <v>2</v>
      </c>
      <c r="N6" s="20"/>
    </row>
    <row r="7" spans="2:17" ht="10.5" customHeight="1">
      <c r="B7" s="51"/>
      <c r="C7" s="53"/>
      <c r="D7" s="82"/>
      <c r="E7" s="84"/>
      <c r="F7" s="86"/>
      <c r="G7" s="20"/>
      <c r="I7" s="51"/>
      <c r="J7" s="53"/>
      <c r="K7" s="82"/>
      <c r="L7" s="84"/>
      <c r="M7" s="86"/>
      <c r="N7" s="20"/>
      <c r="P7" s="39" t="s">
        <v>6</v>
      </c>
      <c r="Q7" s="39"/>
    </row>
    <row r="8" spans="2:17" ht="10.5" customHeight="1">
      <c r="B8" s="75">
        <v>1</v>
      </c>
      <c r="C8" s="68"/>
      <c r="D8" s="70"/>
      <c r="E8" s="72"/>
      <c r="F8" s="63">
        <f aca="true" t="shared" si="0" ref="F8:F18">IF(C8*$C$6+D8*$D$6+E8*$E$6&gt;0,C8*$C$6+D8*$D$6+E8*$E$6,"")</f>
      </c>
      <c r="G8" s="35" t="s">
        <v>9</v>
      </c>
      <c r="I8" s="75">
        <v>1</v>
      </c>
      <c r="J8" s="68"/>
      <c r="K8" s="70"/>
      <c r="L8" s="72"/>
      <c r="M8" s="63">
        <f>IF(J8*$C$6+K8*$D$6+L8*$E$6&gt;0,J8*$C$6+K8*$D$6+L8*$E$6,"")</f>
      </c>
      <c r="N8" s="35" t="s">
        <v>9</v>
      </c>
      <c r="P8" s="39"/>
      <c r="Q8" s="39"/>
    </row>
    <row r="9" spans="2:17" ht="10.5" customHeight="1">
      <c r="B9" s="76"/>
      <c r="C9" s="69"/>
      <c r="D9" s="71"/>
      <c r="E9" s="73"/>
      <c r="F9" s="63"/>
      <c r="G9" s="36"/>
      <c r="I9" s="76"/>
      <c r="J9" s="69"/>
      <c r="K9" s="71"/>
      <c r="L9" s="73"/>
      <c r="M9" s="63"/>
      <c r="N9" s="36"/>
      <c r="P9" s="24">
        <v>500</v>
      </c>
      <c r="Q9" s="26">
        <v>35</v>
      </c>
    </row>
    <row r="10" spans="2:17" ht="10.5" customHeight="1">
      <c r="B10" s="75">
        <v>2</v>
      </c>
      <c r="C10" s="68"/>
      <c r="D10" s="70"/>
      <c r="E10" s="72"/>
      <c r="F10" s="63">
        <f t="shared" si="0"/>
      </c>
      <c r="G10" s="74">
        <f>IF(F8&lt;&gt;"",IF(F10&lt;&gt;"",F8+F10,""),"")</f>
      </c>
      <c r="H10" s="16"/>
      <c r="I10" s="75">
        <v>2</v>
      </c>
      <c r="J10" s="68"/>
      <c r="K10" s="70"/>
      <c r="L10" s="72"/>
      <c r="M10" s="63">
        <f>IF(J10*$C$6+K10*$D$6+L10*$E$6&gt;0,J10*$C$6+K10*$D$6+L10*$E$6,"")</f>
      </c>
      <c r="N10" s="74">
        <f>IF(M8&lt;&gt;"",IF(M10&lt;&gt;"",M8+M10,""),"")</f>
      </c>
      <c r="P10" s="24">
        <v>410</v>
      </c>
      <c r="Q10" s="26">
        <v>33</v>
      </c>
    </row>
    <row r="11" spans="2:17" ht="10.5" customHeight="1">
      <c r="B11" s="76"/>
      <c r="C11" s="69"/>
      <c r="D11" s="71"/>
      <c r="E11" s="73"/>
      <c r="F11" s="63"/>
      <c r="G11" s="74"/>
      <c r="H11" s="16"/>
      <c r="I11" s="76"/>
      <c r="J11" s="69"/>
      <c r="K11" s="71"/>
      <c r="L11" s="73"/>
      <c r="M11" s="63"/>
      <c r="N11" s="74"/>
      <c r="P11" s="24">
        <v>401</v>
      </c>
      <c r="Q11" s="26">
        <v>31</v>
      </c>
    </row>
    <row r="12" spans="2:17" ht="10.5" customHeight="1">
      <c r="B12" s="75">
        <v>3</v>
      </c>
      <c r="C12" s="68"/>
      <c r="D12" s="70"/>
      <c r="E12" s="72"/>
      <c r="F12" s="63">
        <f t="shared" si="0"/>
      </c>
      <c r="G12" s="74">
        <f>IF(G10&lt;&gt;"",IF(F12&lt;&gt;"",G10+F12,""),"")</f>
      </c>
      <c r="H12" s="16"/>
      <c r="I12" s="75">
        <v>3</v>
      </c>
      <c r="J12" s="68"/>
      <c r="K12" s="70"/>
      <c r="L12" s="72"/>
      <c r="M12" s="63">
        <f>IF(J12*$C$6+K12*$D$6+L12*$E$6&gt;0,J12*$C$6+K12*$D$6+L12*$E$6,"")</f>
      </c>
      <c r="N12" s="74">
        <f>IF(N10&lt;&gt;"",IF(M12&lt;&gt;"",N10+M12,""),"")</f>
      </c>
      <c r="P12" s="24">
        <v>400</v>
      </c>
      <c r="Q12" s="26">
        <v>28</v>
      </c>
    </row>
    <row r="13" spans="2:17" ht="10.5" customHeight="1">
      <c r="B13" s="76"/>
      <c r="C13" s="69"/>
      <c r="D13" s="71"/>
      <c r="E13" s="73"/>
      <c r="F13" s="63"/>
      <c r="G13" s="74"/>
      <c r="H13" s="16"/>
      <c r="I13" s="76"/>
      <c r="J13" s="69"/>
      <c r="K13" s="71"/>
      <c r="L13" s="73"/>
      <c r="M13" s="63"/>
      <c r="N13" s="74"/>
      <c r="P13" s="24">
        <v>320</v>
      </c>
      <c r="Q13" s="26">
        <v>31</v>
      </c>
    </row>
    <row r="14" spans="2:17" ht="10.5" customHeight="1">
      <c r="B14" s="75">
        <v>4</v>
      </c>
      <c r="C14" s="68"/>
      <c r="D14" s="70"/>
      <c r="E14" s="72"/>
      <c r="F14" s="63">
        <f t="shared" si="0"/>
      </c>
      <c r="G14" s="74">
        <f>IF(G12&lt;&gt;"",IF(F14&lt;&gt;"",G12+F14,""),"")</f>
      </c>
      <c r="H14" s="16"/>
      <c r="I14" s="75">
        <v>4</v>
      </c>
      <c r="J14" s="68"/>
      <c r="K14" s="70"/>
      <c r="L14" s="72"/>
      <c r="M14" s="63">
        <f>IF(J14*$C$6+K14*$D$6+L14*$E$6&gt;0,J14*$C$6+K14*$D$6+L14*$E$6,"")</f>
      </c>
      <c r="N14" s="74">
        <f>IF(N12&lt;&gt;"",IF(M14&lt;&gt;"",N12+M14,""),"")</f>
      </c>
      <c r="P14" s="24">
        <v>311</v>
      </c>
      <c r="Q14" s="26">
        <v>29</v>
      </c>
    </row>
    <row r="15" spans="2:17" ht="10.5" customHeight="1">
      <c r="B15" s="76"/>
      <c r="C15" s="69"/>
      <c r="D15" s="71"/>
      <c r="E15" s="73"/>
      <c r="F15" s="63"/>
      <c r="G15" s="74"/>
      <c r="H15" s="16"/>
      <c r="I15" s="76"/>
      <c r="J15" s="69"/>
      <c r="K15" s="71"/>
      <c r="L15" s="73"/>
      <c r="M15" s="63"/>
      <c r="N15" s="74"/>
      <c r="P15" s="24">
        <v>310</v>
      </c>
      <c r="Q15" s="26">
        <v>26</v>
      </c>
    </row>
    <row r="16" spans="2:17" ht="10.5" customHeight="1">
      <c r="B16" s="75">
        <v>5</v>
      </c>
      <c r="C16" s="68"/>
      <c r="D16" s="70"/>
      <c r="E16" s="72"/>
      <c r="F16" s="63">
        <f t="shared" si="0"/>
      </c>
      <c r="G16" s="74">
        <f>IF(G14&lt;&gt;"",IF(F16&lt;&gt;"",G14+F16,""),"")</f>
      </c>
      <c r="H16" s="16"/>
      <c r="I16" s="75">
        <v>5</v>
      </c>
      <c r="J16" s="68"/>
      <c r="K16" s="70"/>
      <c r="L16" s="72"/>
      <c r="M16" s="63">
        <f>IF(J16*$C$6+K16*$D$6+L16*$E$6&gt;0,J16*$C$6+K16*$D$6+L16*$E$6,"")</f>
      </c>
      <c r="N16" s="74">
        <f>IF(N14&lt;&gt;"",IF(M16&lt;&gt;"",N14+M16,""),"")</f>
      </c>
      <c r="P16" s="24">
        <v>302</v>
      </c>
      <c r="Q16" s="26">
        <v>27</v>
      </c>
    </row>
    <row r="17" spans="2:17" ht="10.5" customHeight="1">
      <c r="B17" s="76"/>
      <c r="C17" s="69"/>
      <c r="D17" s="71"/>
      <c r="E17" s="73"/>
      <c r="F17" s="63"/>
      <c r="G17" s="74"/>
      <c r="H17" s="16"/>
      <c r="I17" s="76"/>
      <c r="J17" s="69"/>
      <c r="K17" s="71"/>
      <c r="L17" s="73"/>
      <c r="M17" s="63"/>
      <c r="N17" s="74"/>
      <c r="P17" s="24">
        <v>301</v>
      </c>
      <c r="Q17" s="26">
        <v>24</v>
      </c>
    </row>
    <row r="18" spans="2:17" ht="10.5" customHeight="1">
      <c r="B18" s="75">
        <v>6</v>
      </c>
      <c r="C18" s="68"/>
      <c r="D18" s="70"/>
      <c r="E18" s="72"/>
      <c r="F18" s="63">
        <f t="shared" si="0"/>
      </c>
      <c r="G18" s="21"/>
      <c r="H18" s="16"/>
      <c r="I18" s="75">
        <v>6</v>
      </c>
      <c r="J18" s="68"/>
      <c r="K18" s="70"/>
      <c r="L18" s="72"/>
      <c r="M18" s="63">
        <f>IF(J18*$C$6+K18*$D$6+L18*$E$6&gt;0,J18*$C$6+K18*$D$6+L18*$E$6,"")</f>
      </c>
      <c r="N18" s="21"/>
      <c r="P18" s="24">
        <v>300</v>
      </c>
      <c r="Q18" s="26">
        <v>21</v>
      </c>
    </row>
    <row r="19" spans="2:17" ht="10.5" customHeight="1">
      <c r="B19" s="76"/>
      <c r="C19" s="69"/>
      <c r="D19" s="71"/>
      <c r="E19" s="73"/>
      <c r="F19" s="63"/>
      <c r="G19" s="21"/>
      <c r="H19" s="16"/>
      <c r="I19" s="76"/>
      <c r="J19" s="69"/>
      <c r="K19" s="71"/>
      <c r="L19" s="73"/>
      <c r="M19" s="63"/>
      <c r="N19" s="21"/>
      <c r="P19" s="24">
        <v>230</v>
      </c>
      <c r="Q19" s="26">
        <v>29</v>
      </c>
    </row>
    <row r="20" spans="2:17" ht="10.5" customHeight="1">
      <c r="B20" s="55" t="s">
        <v>3</v>
      </c>
      <c r="C20" s="64">
        <f>SUM(C8:C18)</f>
        <v>0</v>
      </c>
      <c r="D20" s="66">
        <f>SUM(D8:D18)</f>
        <v>0</v>
      </c>
      <c r="E20" s="78">
        <f>SUM(E8:E18)</f>
        <v>0</v>
      </c>
      <c r="F20" s="54">
        <f>C20*$C$6+D20*$D$6+E20*$E$6</f>
        <v>0</v>
      </c>
      <c r="G20" s="21"/>
      <c r="I20" s="55" t="s">
        <v>3</v>
      </c>
      <c r="J20" s="64">
        <f>SUM(J8:J18)</f>
        <v>0</v>
      </c>
      <c r="K20" s="66">
        <f>SUM(K8:K18)</f>
        <v>0</v>
      </c>
      <c r="L20" s="78">
        <f>SUM(L8:L18)</f>
        <v>0</v>
      </c>
      <c r="M20" s="54">
        <f>J20*$C$6+K20*$D$6+L20*$E$6</f>
        <v>0</v>
      </c>
      <c r="N20" s="21"/>
      <c r="P20" s="24">
        <v>221</v>
      </c>
      <c r="Q20" s="26">
        <v>27</v>
      </c>
    </row>
    <row r="21" spans="2:17" ht="10.5" customHeight="1">
      <c r="B21" s="56"/>
      <c r="C21" s="65"/>
      <c r="D21" s="67"/>
      <c r="E21" s="79"/>
      <c r="F21" s="54"/>
      <c r="G21" s="21"/>
      <c r="I21" s="56"/>
      <c r="J21" s="65"/>
      <c r="K21" s="67"/>
      <c r="L21" s="79"/>
      <c r="M21" s="54"/>
      <c r="N21" s="21"/>
      <c r="P21" s="24">
        <v>220</v>
      </c>
      <c r="Q21" s="26">
        <v>24</v>
      </c>
    </row>
    <row r="22" spans="2:17" ht="10.5" customHeight="1">
      <c r="B22" s="55" t="s">
        <v>5</v>
      </c>
      <c r="C22" s="57">
        <f>C20*C6</f>
        <v>0</v>
      </c>
      <c r="D22" s="59">
        <f>D20*D6</f>
        <v>0</v>
      </c>
      <c r="E22" s="61">
        <f>E20*E6</f>
        <v>0</v>
      </c>
      <c r="F22" s="54"/>
      <c r="G22" s="21"/>
      <c r="I22" s="55" t="s">
        <v>5</v>
      </c>
      <c r="J22" s="57">
        <f>J20*J6</f>
        <v>0</v>
      </c>
      <c r="K22" s="59">
        <f>K20*K6</f>
        <v>0</v>
      </c>
      <c r="L22" s="61">
        <f>L20*L6</f>
        <v>0</v>
      </c>
      <c r="M22" s="54"/>
      <c r="N22" s="21"/>
      <c r="P22" s="24">
        <v>212</v>
      </c>
      <c r="Q22" s="26">
        <v>25</v>
      </c>
    </row>
    <row r="23" spans="2:17" ht="10.5" customHeight="1">
      <c r="B23" s="56"/>
      <c r="C23" s="58"/>
      <c r="D23" s="60"/>
      <c r="E23" s="62"/>
      <c r="F23" s="54"/>
      <c r="G23" s="21"/>
      <c r="I23" s="56"/>
      <c r="J23" s="58"/>
      <c r="K23" s="60"/>
      <c r="L23" s="62"/>
      <c r="M23" s="54"/>
      <c r="N23" s="21"/>
      <c r="P23" s="24">
        <v>211</v>
      </c>
      <c r="Q23" s="27">
        <v>22</v>
      </c>
    </row>
    <row r="24" spans="2:17" s="22" customFormat="1" ht="10.5" customHeight="1">
      <c r="B24" s="87" t="s">
        <v>4</v>
      </c>
      <c r="C24" s="88">
        <f>IF($F$4="A",IF(F20&gt;=175,"Or/Gold",IF(F20&gt;=162,"Argent/Silver",IF(F20&gt;=150,"Bronze",IF(F20&gt;=120,"Acier/Iron","")))),"")</f>
      </c>
      <c r="D24" s="89"/>
      <c r="E24" s="89"/>
      <c r="F24" s="90"/>
      <c r="G24" s="20"/>
      <c r="I24" s="87" t="s">
        <v>4</v>
      </c>
      <c r="J24" s="88">
        <f>IF($F$4="A",IF(M20&gt;=175,"Or/Gold",IF(M20&gt;=162,"Argent/Silver",IF(M20&gt;=150,"Bronze",IF(M20&gt;=120,"Acier/Iron","")))),"")</f>
      </c>
      <c r="K24" s="89"/>
      <c r="L24" s="89"/>
      <c r="M24" s="90"/>
      <c r="N24" s="20"/>
      <c r="P24" s="24">
        <v>210</v>
      </c>
      <c r="Q24" s="27">
        <v>19</v>
      </c>
    </row>
    <row r="25" spans="2:17" s="22" customFormat="1" ht="10.5" customHeight="1">
      <c r="B25" s="87"/>
      <c r="C25" s="86"/>
      <c r="D25" s="91"/>
      <c r="E25" s="91"/>
      <c r="F25" s="92"/>
      <c r="G25" s="20"/>
      <c r="I25" s="87"/>
      <c r="J25" s="86"/>
      <c r="K25" s="91"/>
      <c r="L25" s="91"/>
      <c r="M25" s="92"/>
      <c r="N25" s="20"/>
      <c r="P25" s="25">
        <v>203</v>
      </c>
      <c r="Q25" s="26">
        <v>23</v>
      </c>
    </row>
    <row r="26" spans="16:17" ht="10.5" customHeight="1">
      <c r="P26" s="25">
        <v>202</v>
      </c>
      <c r="Q26" s="26">
        <v>20</v>
      </c>
    </row>
    <row r="27" spans="2:17" ht="10.5" customHeight="1">
      <c r="B27" s="50">
        <v>2</v>
      </c>
      <c r="C27" s="52">
        <v>7</v>
      </c>
      <c r="D27" s="81">
        <v>5</v>
      </c>
      <c r="E27" s="83">
        <v>3</v>
      </c>
      <c r="F27" s="85" t="s">
        <v>2</v>
      </c>
      <c r="G27" s="20"/>
      <c r="I27" s="50">
        <v>5</v>
      </c>
      <c r="J27" s="52">
        <v>7</v>
      </c>
      <c r="K27" s="81">
        <v>5</v>
      </c>
      <c r="L27" s="83">
        <v>3</v>
      </c>
      <c r="M27" s="85" t="s">
        <v>2</v>
      </c>
      <c r="N27" s="20"/>
      <c r="P27" s="24">
        <v>201</v>
      </c>
      <c r="Q27" s="26">
        <v>17</v>
      </c>
    </row>
    <row r="28" spans="2:17" ht="10.5" customHeight="1">
      <c r="B28" s="51"/>
      <c r="C28" s="53"/>
      <c r="D28" s="82"/>
      <c r="E28" s="84"/>
      <c r="F28" s="86"/>
      <c r="G28" s="20"/>
      <c r="I28" s="51"/>
      <c r="J28" s="53"/>
      <c r="K28" s="82"/>
      <c r="L28" s="84"/>
      <c r="M28" s="86"/>
      <c r="N28" s="20"/>
      <c r="P28" s="24">
        <v>200</v>
      </c>
      <c r="Q28" s="26">
        <v>14</v>
      </c>
    </row>
    <row r="29" spans="2:17" ht="10.5" customHeight="1">
      <c r="B29" s="75">
        <v>1</v>
      </c>
      <c r="C29" s="68"/>
      <c r="D29" s="70"/>
      <c r="E29" s="72"/>
      <c r="F29" s="63">
        <f>IF(C29*$C$6+D29*$D$6+E29*$E$6&gt;0,C29*$C$6+D29*$D$6+E29*$E$6,"")</f>
      </c>
      <c r="G29" s="35" t="s">
        <v>9</v>
      </c>
      <c r="I29" s="75">
        <v>1</v>
      </c>
      <c r="J29" s="68"/>
      <c r="K29" s="70"/>
      <c r="L29" s="72"/>
      <c r="M29" s="63">
        <f>IF(J29*$C$6+K29*$D$6+L29*$E$6&gt;0,J29*$C$6+K29*$D$6+L29*$E$6,"")</f>
      </c>
      <c r="N29" s="35" t="s">
        <v>9</v>
      </c>
      <c r="P29" s="24">
        <v>140</v>
      </c>
      <c r="Q29" s="26">
        <v>27</v>
      </c>
    </row>
    <row r="30" spans="2:17" ht="10.5" customHeight="1">
      <c r="B30" s="76"/>
      <c r="C30" s="69"/>
      <c r="D30" s="71"/>
      <c r="E30" s="73"/>
      <c r="F30" s="63"/>
      <c r="G30" s="36"/>
      <c r="I30" s="76"/>
      <c r="J30" s="69"/>
      <c r="K30" s="71"/>
      <c r="L30" s="73"/>
      <c r="M30" s="63"/>
      <c r="N30" s="36"/>
      <c r="P30" s="24">
        <v>131</v>
      </c>
      <c r="Q30" s="26">
        <v>25</v>
      </c>
    </row>
    <row r="31" spans="2:17" ht="10.5" customHeight="1">
      <c r="B31" s="75">
        <v>2</v>
      </c>
      <c r="C31" s="68"/>
      <c r="D31" s="70"/>
      <c r="E31" s="72"/>
      <c r="F31" s="63">
        <f>IF(C31*$C$6+D31*$D$6+E31*$E$6&gt;0,C31*$C$6+D31*$D$6+E31*$E$6,"")</f>
      </c>
      <c r="G31" s="74">
        <f>IF(F29&lt;&gt;"",IF(F31&lt;&gt;"",F29+F31,""),"")</f>
      </c>
      <c r="H31" s="16"/>
      <c r="I31" s="75">
        <v>2</v>
      </c>
      <c r="J31" s="68"/>
      <c r="K31" s="70"/>
      <c r="L31" s="72"/>
      <c r="M31" s="63">
        <f>IF(J31*$C$6+K31*$D$6+L31*$E$6&gt;0,J31*$C$6+K31*$D$6+L31*$E$6,"")</f>
      </c>
      <c r="N31" s="74">
        <f>IF(M29&lt;&gt;"",IF(M31&lt;&gt;"",M29+M31,""),"")</f>
      </c>
      <c r="P31" s="24">
        <v>130</v>
      </c>
      <c r="Q31" s="26">
        <v>22</v>
      </c>
    </row>
    <row r="32" spans="2:17" ht="10.5" customHeight="1">
      <c r="B32" s="76"/>
      <c r="C32" s="69"/>
      <c r="D32" s="71"/>
      <c r="E32" s="73"/>
      <c r="F32" s="63"/>
      <c r="G32" s="74"/>
      <c r="H32" s="16"/>
      <c r="I32" s="76"/>
      <c r="J32" s="69"/>
      <c r="K32" s="71"/>
      <c r="L32" s="73"/>
      <c r="M32" s="63"/>
      <c r="N32" s="74"/>
      <c r="P32" s="24">
        <v>122</v>
      </c>
      <c r="Q32" s="26">
        <v>23</v>
      </c>
    </row>
    <row r="33" spans="2:17" ht="10.5" customHeight="1">
      <c r="B33" s="75">
        <v>3</v>
      </c>
      <c r="C33" s="68"/>
      <c r="D33" s="70"/>
      <c r="E33" s="72"/>
      <c r="F33" s="63">
        <f>IF(C33*$C$6+D33*$D$6+E33*$E$6&gt;0,C33*$C$6+D33*$D$6+E33*$E$6,"")</f>
      </c>
      <c r="G33" s="74">
        <f>IF(G31&lt;&gt;"",IF(F33&lt;&gt;"",G31+F33,""),"")</f>
      </c>
      <c r="H33" s="16"/>
      <c r="I33" s="75">
        <v>3</v>
      </c>
      <c r="J33" s="68"/>
      <c r="K33" s="70"/>
      <c r="L33" s="72"/>
      <c r="M33" s="63">
        <f>IF(J33*$C$6+K33*$D$6+L33*$E$6&gt;0,J33*$C$6+K33*$D$6+L33*$E$6,"")</f>
      </c>
      <c r="N33" s="74">
        <f>IF(N31&lt;&gt;"",IF(M33&lt;&gt;"",N31+M33,""),"")</f>
      </c>
      <c r="P33" s="24">
        <v>121</v>
      </c>
      <c r="Q33" s="26">
        <v>20</v>
      </c>
    </row>
    <row r="34" spans="2:17" ht="10.5" customHeight="1">
      <c r="B34" s="76"/>
      <c r="C34" s="69"/>
      <c r="D34" s="71"/>
      <c r="E34" s="73"/>
      <c r="F34" s="63"/>
      <c r="G34" s="74"/>
      <c r="H34" s="16"/>
      <c r="I34" s="76"/>
      <c r="J34" s="69"/>
      <c r="K34" s="71"/>
      <c r="L34" s="73"/>
      <c r="M34" s="63"/>
      <c r="N34" s="74"/>
      <c r="P34" s="24">
        <v>120</v>
      </c>
      <c r="Q34" s="26">
        <v>17</v>
      </c>
    </row>
    <row r="35" spans="2:17" ht="10.5" customHeight="1">
      <c r="B35" s="75">
        <v>4</v>
      </c>
      <c r="C35" s="68"/>
      <c r="D35" s="70"/>
      <c r="E35" s="72"/>
      <c r="F35" s="63">
        <f>IF(C35*$C$6+D35*$D$6+E35*$E$6&gt;0,C35*$C$6+D35*$D$6+E35*$E$6,"")</f>
      </c>
      <c r="G35" s="74">
        <f>IF(G33&lt;&gt;"",IF(F35&lt;&gt;"",G33+F35,""),"")</f>
      </c>
      <c r="H35" s="16"/>
      <c r="I35" s="75">
        <v>4</v>
      </c>
      <c r="J35" s="68"/>
      <c r="K35" s="70"/>
      <c r="L35" s="72"/>
      <c r="M35" s="63">
        <f>IF(J35*$C$6+K35*$D$6+L35*$E$6&gt;0,J35*$C$6+K35*$D$6+L35*$E$6,"")</f>
      </c>
      <c r="N35" s="74">
        <f>IF(N33&lt;&gt;"",IF(M35&lt;&gt;"",N33+M35,""),"")</f>
      </c>
      <c r="P35" s="24">
        <v>113</v>
      </c>
      <c r="Q35" s="26">
        <v>21</v>
      </c>
    </row>
    <row r="36" spans="2:17" ht="10.5" customHeight="1">
      <c r="B36" s="76"/>
      <c r="C36" s="69"/>
      <c r="D36" s="71"/>
      <c r="E36" s="73"/>
      <c r="F36" s="63"/>
      <c r="G36" s="74"/>
      <c r="H36" s="16"/>
      <c r="I36" s="76"/>
      <c r="J36" s="69"/>
      <c r="K36" s="71"/>
      <c r="L36" s="73"/>
      <c r="M36" s="63"/>
      <c r="N36" s="74"/>
      <c r="P36" s="24">
        <v>112</v>
      </c>
      <c r="Q36" s="26">
        <v>18</v>
      </c>
    </row>
    <row r="37" spans="2:17" ht="10.5" customHeight="1">
      <c r="B37" s="75">
        <v>5</v>
      </c>
      <c r="C37" s="68"/>
      <c r="D37" s="70"/>
      <c r="E37" s="72"/>
      <c r="F37" s="63">
        <f>IF(C37*$C$6+D37*$D$6+E37*$E$6&gt;0,C37*$C$6+D37*$D$6+E37*$E$6,"")</f>
      </c>
      <c r="G37" s="74">
        <f>IF(G35&lt;&gt;"",IF(F37&lt;&gt;"",G35+F37,""),"")</f>
      </c>
      <c r="H37" s="16"/>
      <c r="I37" s="75">
        <v>5</v>
      </c>
      <c r="J37" s="68"/>
      <c r="K37" s="70"/>
      <c r="L37" s="72"/>
      <c r="M37" s="63">
        <f>IF(J37*$C$6+K37*$D$6+L37*$E$6&gt;0,J37*$C$6+K37*$D$6+L37*$E$6,"")</f>
      </c>
      <c r="N37" s="74">
        <f>IF(N35&lt;&gt;"",IF(M37&lt;&gt;"",N35+M37,""),"")</f>
      </c>
      <c r="P37" s="24">
        <v>111</v>
      </c>
      <c r="Q37" s="26">
        <v>15</v>
      </c>
    </row>
    <row r="38" spans="2:17" ht="10.5" customHeight="1">
      <c r="B38" s="76"/>
      <c r="C38" s="69"/>
      <c r="D38" s="71"/>
      <c r="E38" s="73"/>
      <c r="F38" s="63"/>
      <c r="G38" s="74"/>
      <c r="H38" s="16"/>
      <c r="I38" s="76"/>
      <c r="J38" s="69"/>
      <c r="K38" s="71"/>
      <c r="L38" s="73"/>
      <c r="M38" s="63"/>
      <c r="N38" s="74"/>
      <c r="P38" s="24">
        <v>110</v>
      </c>
      <c r="Q38" s="26">
        <v>12</v>
      </c>
    </row>
    <row r="39" spans="2:17" ht="10.5" customHeight="1">
      <c r="B39" s="75">
        <v>6</v>
      </c>
      <c r="C39" s="68"/>
      <c r="D39" s="70"/>
      <c r="E39" s="72"/>
      <c r="F39" s="63">
        <f>IF(C39*$C$6+D39*$D$6+E39*$E$6&gt;0,C39*$C$6+D39*$D$6+E39*$E$6,"")</f>
      </c>
      <c r="G39" s="21"/>
      <c r="H39" s="16"/>
      <c r="I39" s="75">
        <v>6</v>
      </c>
      <c r="J39" s="68"/>
      <c r="K39" s="70"/>
      <c r="L39" s="72"/>
      <c r="M39" s="63">
        <f>IF(J39*$C$6+K39*$D$6+L39*$E$6&gt;0,J39*$C$6+K39*$D$6+L39*$E$6,"")</f>
      </c>
      <c r="N39" s="21"/>
      <c r="P39" s="24">
        <v>104</v>
      </c>
      <c r="Q39" s="26">
        <v>19</v>
      </c>
    </row>
    <row r="40" spans="2:17" ht="10.5" customHeight="1">
      <c r="B40" s="76"/>
      <c r="C40" s="69"/>
      <c r="D40" s="71"/>
      <c r="E40" s="73"/>
      <c r="F40" s="63"/>
      <c r="G40" s="21"/>
      <c r="H40" s="16"/>
      <c r="I40" s="76"/>
      <c r="J40" s="69"/>
      <c r="K40" s="71"/>
      <c r="L40" s="73"/>
      <c r="M40" s="63"/>
      <c r="N40" s="21"/>
      <c r="P40" s="24">
        <v>103</v>
      </c>
      <c r="Q40" s="26">
        <v>16</v>
      </c>
    </row>
    <row r="41" spans="2:17" ht="10.5" customHeight="1">
      <c r="B41" s="55" t="s">
        <v>3</v>
      </c>
      <c r="C41" s="64">
        <f>SUM(C29:C39)</f>
        <v>0</v>
      </c>
      <c r="D41" s="66">
        <f>SUM(D29:D39)</f>
        <v>0</v>
      </c>
      <c r="E41" s="78">
        <f>SUM(E29:E39)</f>
        <v>0</v>
      </c>
      <c r="F41" s="54">
        <f>C41*$C$6+D41*$D$6+E41*$E$6</f>
        <v>0</v>
      </c>
      <c r="G41" s="21"/>
      <c r="I41" s="55" t="s">
        <v>3</v>
      </c>
      <c r="J41" s="64">
        <f>SUM(J29:J39)</f>
        <v>0</v>
      </c>
      <c r="K41" s="66">
        <f>SUM(K29:K39)</f>
        <v>0</v>
      </c>
      <c r="L41" s="78">
        <f>SUM(L29:L39)</f>
        <v>0</v>
      </c>
      <c r="M41" s="54">
        <f>J41*$C$6+K41*$D$6+L41*$E$6</f>
        <v>0</v>
      </c>
      <c r="N41" s="21"/>
      <c r="P41" s="24">
        <v>102</v>
      </c>
      <c r="Q41" s="26">
        <v>13</v>
      </c>
    </row>
    <row r="42" spans="2:17" ht="10.5" customHeight="1">
      <c r="B42" s="56"/>
      <c r="C42" s="65"/>
      <c r="D42" s="67"/>
      <c r="E42" s="79"/>
      <c r="F42" s="54"/>
      <c r="G42" s="21"/>
      <c r="I42" s="56"/>
      <c r="J42" s="65"/>
      <c r="K42" s="67"/>
      <c r="L42" s="79"/>
      <c r="M42" s="54"/>
      <c r="N42" s="21"/>
      <c r="P42" s="24">
        <v>101</v>
      </c>
      <c r="Q42" s="26">
        <v>10</v>
      </c>
    </row>
    <row r="43" spans="2:17" ht="10.5" customHeight="1">
      <c r="B43" s="55" t="s">
        <v>5</v>
      </c>
      <c r="C43" s="57">
        <f>C41*C27</f>
        <v>0</v>
      </c>
      <c r="D43" s="59">
        <f>D41*D27</f>
        <v>0</v>
      </c>
      <c r="E43" s="61">
        <f>E41*E27</f>
        <v>0</v>
      </c>
      <c r="F43" s="54"/>
      <c r="G43" s="21"/>
      <c r="I43" s="55" t="s">
        <v>5</v>
      </c>
      <c r="J43" s="57">
        <f>J41*J27</f>
        <v>0</v>
      </c>
      <c r="K43" s="59">
        <f>K41*K27</f>
        <v>0</v>
      </c>
      <c r="L43" s="61">
        <f>L41*L27</f>
        <v>0</v>
      </c>
      <c r="M43" s="54"/>
      <c r="N43" s="21"/>
      <c r="P43" s="24">
        <v>100</v>
      </c>
      <c r="Q43" s="26">
        <v>7</v>
      </c>
    </row>
    <row r="44" spans="2:17" ht="10.5" customHeight="1">
      <c r="B44" s="56"/>
      <c r="C44" s="58"/>
      <c r="D44" s="60"/>
      <c r="E44" s="62"/>
      <c r="F44" s="54"/>
      <c r="G44" s="21"/>
      <c r="I44" s="56"/>
      <c r="J44" s="58"/>
      <c r="K44" s="60"/>
      <c r="L44" s="62"/>
      <c r="M44" s="54"/>
      <c r="N44" s="21"/>
      <c r="P44" s="24">
        <v>50</v>
      </c>
      <c r="Q44" s="26">
        <v>25</v>
      </c>
    </row>
    <row r="45" spans="2:17" ht="10.5" customHeight="1">
      <c r="B45" s="87" t="s">
        <v>4</v>
      </c>
      <c r="C45" s="88">
        <f>IF($F$4="A",IF(F41&gt;=175,"Or/Gold",IF(F41&gt;=162,"Argent/Silver",IF(F41&gt;=150,"Bronze",IF(F41&gt;=120,"Acier/Iron","")))),"")</f>
      </c>
      <c r="D45" s="89"/>
      <c r="E45" s="89"/>
      <c r="F45" s="90"/>
      <c r="G45" s="20"/>
      <c r="I45" s="87" t="s">
        <v>4</v>
      </c>
      <c r="J45" s="88">
        <f>IF($F$4="A",IF(M41&gt;=175,"Or/Gold",IF(M41&gt;=162,"Argent/Silver",IF(M41&gt;=150,"Bronze",IF(M41&gt;=120,"Acier/Iron","")))),"")</f>
      </c>
      <c r="K45" s="89"/>
      <c r="L45" s="89"/>
      <c r="M45" s="90"/>
      <c r="N45" s="20"/>
      <c r="P45" s="24">
        <v>41</v>
      </c>
      <c r="Q45" s="26">
        <v>23</v>
      </c>
    </row>
    <row r="46" spans="2:17" ht="10.5" customHeight="1">
      <c r="B46" s="87"/>
      <c r="C46" s="86"/>
      <c r="D46" s="91"/>
      <c r="E46" s="91"/>
      <c r="F46" s="92"/>
      <c r="G46" s="20"/>
      <c r="I46" s="87"/>
      <c r="J46" s="86"/>
      <c r="K46" s="91"/>
      <c r="L46" s="91"/>
      <c r="M46" s="92"/>
      <c r="N46" s="20"/>
      <c r="P46" s="24">
        <v>40</v>
      </c>
      <c r="Q46" s="26">
        <v>20</v>
      </c>
    </row>
    <row r="47" spans="16:17" ht="10.5" customHeight="1">
      <c r="P47" s="24">
        <v>32</v>
      </c>
      <c r="Q47" s="26">
        <v>21</v>
      </c>
    </row>
    <row r="48" spans="2:17" ht="10.5" customHeight="1">
      <c r="B48" s="50">
        <v>3</v>
      </c>
      <c r="C48" s="52">
        <v>7</v>
      </c>
      <c r="D48" s="81">
        <v>5</v>
      </c>
      <c r="E48" s="83">
        <v>3</v>
      </c>
      <c r="F48" s="85" t="s">
        <v>2</v>
      </c>
      <c r="G48" s="20"/>
      <c r="I48" s="50">
        <v>6</v>
      </c>
      <c r="J48" s="52">
        <v>7</v>
      </c>
      <c r="K48" s="81">
        <v>5</v>
      </c>
      <c r="L48" s="83">
        <v>3</v>
      </c>
      <c r="M48" s="85" t="s">
        <v>2</v>
      </c>
      <c r="N48" s="20"/>
      <c r="P48" s="24">
        <v>31</v>
      </c>
      <c r="Q48" s="26">
        <v>18</v>
      </c>
    </row>
    <row r="49" spans="2:17" ht="10.5" customHeight="1">
      <c r="B49" s="51"/>
      <c r="C49" s="53"/>
      <c r="D49" s="82"/>
      <c r="E49" s="84"/>
      <c r="F49" s="86"/>
      <c r="G49" s="20"/>
      <c r="I49" s="51"/>
      <c r="J49" s="53"/>
      <c r="K49" s="82"/>
      <c r="L49" s="84"/>
      <c r="M49" s="86"/>
      <c r="N49" s="20"/>
      <c r="P49" s="24">
        <v>30</v>
      </c>
      <c r="Q49" s="26">
        <v>15</v>
      </c>
    </row>
    <row r="50" spans="2:17" ht="10.5" customHeight="1">
      <c r="B50" s="75">
        <v>1</v>
      </c>
      <c r="C50" s="68"/>
      <c r="D50" s="70"/>
      <c r="E50" s="72"/>
      <c r="F50" s="63">
        <f>IF(C50*$C$6+D50*$D$6+E50*$E$6&gt;0,C50*$C$6+D50*$D$6+E50*$E$6,"")</f>
      </c>
      <c r="G50" s="35" t="s">
        <v>9</v>
      </c>
      <c r="I50" s="75">
        <v>1</v>
      </c>
      <c r="J50" s="68"/>
      <c r="K50" s="70"/>
      <c r="L50" s="72"/>
      <c r="M50" s="63">
        <f>IF(J50*$C$6+K50*$D$6+L50*$E$6&gt;0,J50*$C$6+K50*$D$6+L50*$E$6,"")</f>
      </c>
      <c r="N50" s="35" t="s">
        <v>9</v>
      </c>
      <c r="P50" s="24">
        <v>23</v>
      </c>
      <c r="Q50" s="26">
        <v>19</v>
      </c>
    </row>
    <row r="51" spans="2:17" ht="10.5" customHeight="1">
      <c r="B51" s="76"/>
      <c r="C51" s="69"/>
      <c r="D51" s="71"/>
      <c r="E51" s="73"/>
      <c r="F51" s="63"/>
      <c r="G51" s="36"/>
      <c r="I51" s="76"/>
      <c r="J51" s="69"/>
      <c r="K51" s="71"/>
      <c r="L51" s="73"/>
      <c r="M51" s="63"/>
      <c r="N51" s="36"/>
      <c r="P51" s="24">
        <v>22</v>
      </c>
      <c r="Q51" s="26">
        <v>16</v>
      </c>
    </row>
    <row r="52" spans="2:17" ht="10.5" customHeight="1">
      <c r="B52" s="75">
        <v>2</v>
      </c>
      <c r="C52" s="68"/>
      <c r="D52" s="70"/>
      <c r="E52" s="72"/>
      <c r="F52" s="63">
        <f>IF(C52*$C$6+D52*$D$6+E52*$E$6&gt;0,C52*$C$6+D52*$D$6+E52*$E$6,"")</f>
      </c>
      <c r="G52" s="74">
        <f>IF(F50&lt;&gt;"",IF(F52&lt;&gt;"",F50+F52,""),"")</f>
      </c>
      <c r="I52" s="75">
        <v>2</v>
      </c>
      <c r="J52" s="68"/>
      <c r="K52" s="70"/>
      <c r="L52" s="72"/>
      <c r="M52" s="63">
        <f>IF(J52*$C$6+K52*$D$6+L52*$E$6&gt;0,J52*$C$6+K52*$D$6+L52*$E$6,"")</f>
      </c>
      <c r="N52" s="74">
        <f>IF(M50&lt;&gt;"",IF(M52&lt;&gt;"",M50+M52,""),"")</f>
      </c>
      <c r="P52" s="24">
        <v>21</v>
      </c>
      <c r="Q52" s="26">
        <v>13</v>
      </c>
    </row>
    <row r="53" spans="2:17" ht="10.5" customHeight="1">
      <c r="B53" s="76"/>
      <c r="C53" s="69"/>
      <c r="D53" s="71"/>
      <c r="E53" s="73"/>
      <c r="F53" s="63"/>
      <c r="G53" s="74"/>
      <c r="I53" s="76"/>
      <c r="J53" s="69"/>
      <c r="K53" s="71"/>
      <c r="L53" s="73"/>
      <c r="M53" s="63"/>
      <c r="N53" s="74"/>
      <c r="P53" s="24">
        <v>20</v>
      </c>
      <c r="Q53" s="26">
        <v>10</v>
      </c>
    </row>
    <row r="54" spans="2:17" ht="10.5" customHeight="1">
      <c r="B54" s="75">
        <v>3</v>
      </c>
      <c r="C54" s="68"/>
      <c r="D54" s="70"/>
      <c r="E54" s="72"/>
      <c r="F54" s="63">
        <f>IF(C54*$C$6+D54*$D$6+E54*$E$6&gt;0,C54*$C$6+D54*$D$6+E54*$E$6,"")</f>
      </c>
      <c r="G54" s="74">
        <f>IF(G52&lt;&gt;"",IF(F54&lt;&gt;"",G52+F54,""),"")</f>
      </c>
      <c r="I54" s="75">
        <v>3</v>
      </c>
      <c r="J54" s="68"/>
      <c r="K54" s="70"/>
      <c r="L54" s="72"/>
      <c r="M54" s="63">
        <f>IF(J54*$C$6+K54*$D$6+L54*$E$6&gt;0,J54*$C$6+K54*$D$6+L54*$E$6,"")</f>
      </c>
      <c r="N54" s="74">
        <f>IF(N52&lt;&gt;"",IF(M54&lt;&gt;"",N52+M54,""),"")</f>
      </c>
      <c r="P54" s="24">
        <v>14</v>
      </c>
      <c r="Q54" s="26">
        <v>17</v>
      </c>
    </row>
    <row r="55" spans="2:17" ht="10.5" customHeight="1">
      <c r="B55" s="76"/>
      <c r="C55" s="69"/>
      <c r="D55" s="71"/>
      <c r="E55" s="73"/>
      <c r="F55" s="63"/>
      <c r="G55" s="74"/>
      <c r="I55" s="76"/>
      <c r="J55" s="69"/>
      <c r="K55" s="71"/>
      <c r="L55" s="73"/>
      <c r="M55" s="63"/>
      <c r="N55" s="74"/>
      <c r="P55" s="24">
        <v>13</v>
      </c>
      <c r="Q55" s="26">
        <v>14</v>
      </c>
    </row>
    <row r="56" spans="2:17" ht="10.5" customHeight="1">
      <c r="B56" s="75">
        <v>4</v>
      </c>
      <c r="C56" s="68"/>
      <c r="D56" s="70"/>
      <c r="E56" s="72"/>
      <c r="F56" s="63">
        <f>IF(C56*$C$6+D56*$D$6+E56*$E$6&gt;0,C56*$C$6+D56*$D$6+E56*$E$6,"")</f>
      </c>
      <c r="G56" s="74">
        <f>IF(G54&lt;&gt;"",IF(F56&lt;&gt;"",G54+F56,""),"")</f>
      </c>
      <c r="I56" s="75">
        <v>4</v>
      </c>
      <c r="J56" s="68"/>
      <c r="K56" s="70"/>
      <c r="L56" s="72"/>
      <c r="M56" s="63">
        <f>IF(J56*$C$6+K56*$D$6+L56*$E$6&gt;0,J56*$C$6+K56*$D$6+L56*$E$6,"")</f>
      </c>
      <c r="N56" s="74">
        <f>IF(N54&lt;&gt;"",IF(M56&lt;&gt;"",N54+M56,""),"")</f>
      </c>
      <c r="P56" s="24">
        <v>12</v>
      </c>
      <c r="Q56" s="26">
        <v>11</v>
      </c>
    </row>
    <row r="57" spans="2:17" ht="10.5" customHeight="1">
      <c r="B57" s="76"/>
      <c r="C57" s="69"/>
      <c r="D57" s="71"/>
      <c r="E57" s="73"/>
      <c r="F57" s="63"/>
      <c r="G57" s="74"/>
      <c r="I57" s="76"/>
      <c r="J57" s="69"/>
      <c r="K57" s="71"/>
      <c r="L57" s="73"/>
      <c r="M57" s="63"/>
      <c r="N57" s="74"/>
      <c r="P57" s="24">
        <v>11</v>
      </c>
      <c r="Q57" s="26">
        <v>8</v>
      </c>
    </row>
    <row r="58" spans="2:17" ht="10.5" customHeight="1">
      <c r="B58" s="75">
        <v>5</v>
      </c>
      <c r="C58" s="68"/>
      <c r="D58" s="70"/>
      <c r="E58" s="72"/>
      <c r="F58" s="63">
        <f>IF(C58*$C$6+D58*$D$6+E58*$E$6&gt;0,C58*$C$6+D58*$D$6+E58*$E$6,"")</f>
      </c>
      <c r="G58" s="74">
        <f>IF(G56&lt;&gt;"",IF(F58&lt;&gt;"",G56+F58,""),"")</f>
      </c>
      <c r="I58" s="75">
        <v>5</v>
      </c>
      <c r="J58" s="68"/>
      <c r="K58" s="70"/>
      <c r="L58" s="72"/>
      <c r="M58" s="63">
        <f>IF(J58*$C$6+K58*$D$6+L58*$E$6&gt;0,J58*$C$6+K58*$D$6+L58*$E$6,"")</f>
      </c>
      <c r="N58" s="74">
        <f>IF(N56&lt;&gt;"",IF(M58&lt;&gt;"",N56+M58,""),"")</f>
      </c>
      <c r="P58" s="24">
        <v>10</v>
      </c>
      <c r="Q58" s="26">
        <v>5</v>
      </c>
    </row>
    <row r="59" spans="2:17" ht="10.5" customHeight="1">
      <c r="B59" s="76"/>
      <c r="C59" s="69"/>
      <c r="D59" s="71"/>
      <c r="E59" s="73"/>
      <c r="F59" s="63"/>
      <c r="G59" s="74"/>
      <c r="I59" s="76"/>
      <c r="J59" s="69"/>
      <c r="K59" s="71"/>
      <c r="L59" s="73"/>
      <c r="M59" s="63"/>
      <c r="N59" s="74"/>
      <c r="P59" s="24">
        <v>5</v>
      </c>
      <c r="Q59" s="26">
        <v>15</v>
      </c>
    </row>
    <row r="60" spans="2:17" ht="10.5" customHeight="1">
      <c r="B60" s="75">
        <v>6</v>
      </c>
      <c r="C60" s="68"/>
      <c r="D60" s="70"/>
      <c r="E60" s="72"/>
      <c r="F60" s="63">
        <f>IF(C60*$C$6+D60*$D$6+E60*$E$6&gt;0,C60*$C$6+D60*$D$6+E60*$E$6,"")</f>
      </c>
      <c r="G60" s="21"/>
      <c r="I60" s="75">
        <v>6</v>
      </c>
      <c r="J60" s="68"/>
      <c r="K60" s="70"/>
      <c r="L60" s="72"/>
      <c r="M60" s="63">
        <f>IF(J60*$C$6+K60*$D$6+L60*$E$6&gt;0,J60*$C$6+K60*$D$6+L60*$E$6,"")</f>
      </c>
      <c r="N60" s="21"/>
      <c r="P60" s="24">
        <v>4</v>
      </c>
      <c r="Q60" s="26">
        <v>12</v>
      </c>
    </row>
    <row r="61" spans="2:17" ht="10.5" customHeight="1">
      <c r="B61" s="76"/>
      <c r="C61" s="69"/>
      <c r="D61" s="71"/>
      <c r="E61" s="73"/>
      <c r="F61" s="63"/>
      <c r="G61" s="21"/>
      <c r="I61" s="76"/>
      <c r="J61" s="69"/>
      <c r="K61" s="71"/>
      <c r="L61" s="73"/>
      <c r="M61" s="63"/>
      <c r="N61" s="21"/>
      <c r="P61" s="24">
        <v>3</v>
      </c>
      <c r="Q61" s="26">
        <v>9</v>
      </c>
    </row>
    <row r="62" spans="2:17" ht="10.5" customHeight="1">
      <c r="B62" s="55" t="s">
        <v>3</v>
      </c>
      <c r="C62" s="64">
        <f>SUM(C50:C60)</f>
        <v>0</v>
      </c>
      <c r="D62" s="66">
        <f>SUM(D50:D60)</f>
        <v>0</v>
      </c>
      <c r="E62" s="78">
        <f>SUM(E50:E60)</f>
        <v>0</v>
      </c>
      <c r="F62" s="54">
        <f>C62*$C$6+D62*$D$6+E62*$E$6</f>
        <v>0</v>
      </c>
      <c r="G62" s="21"/>
      <c r="I62" s="55" t="s">
        <v>3</v>
      </c>
      <c r="J62" s="64">
        <f>SUM(J50:J60)</f>
        <v>0</v>
      </c>
      <c r="K62" s="66">
        <f>SUM(K50:K60)</f>
        <v>0</v>
      </c>
      <c r="L62" s="78">
        <f>SUM(L50:L60)</f>
        <v>0</v>
      </c>
      <c r="M62" s="54">
        <f>J62*$C$6+K62*$D$6+L62*$E$6</f>
        <v>0</v>
      </c>
      <c r="N62" s="21"/>
      <c r="P62" s="24">
        <v>2</v>
      </c>
      <c r="Q62" s="26">
        <v>6</v>
      </c>
    </row>
    <row r="63" spans="2:17" ht="10.5" customHeight="1">
      <c r="B63" s="56"/>
      <c r="C63" s="65"/>
      <c r="D63" s="67"/>
      <c r="E63" s="79"/>
      <c r="F63" s="54"/>
      <c r="G63" s="21"/>
      <c r="I63" s="56"/>
      <c r="J63" s="65"/>
      <c r="K63" s="67"/>
      <c r="L63" s="79"/>
      <c r="M63" s="54"/>
      <c r="N63" s="21"/>
      <c r="P63" s="24">
        <v>1</v>
      </c>
      <c r="Q63" s="26">
        <v>3</v>
      </c>
    </row>
    <row r="64" spans="2:17" ht="10.5" customHeight="1">
      <c r="B64" s="55" t="s">
        <v>5</v>
      </c>
      <c r="C64" s="57">
        <f>C62*C48</f>
        <v>0</v>
      </c>
      <c r="D64" s="59">
        <f>D62*D48</f>
        <v>0</v>
      </c>
      <c r="E64" s="61">
        <f>E62*E48</f>
        <v>0</v>
      </c>
      <c r="F64" s="54"/>
      <c r="G64" s="21"/>
      <c r="I64" s="55" t="s">
        <v>5</v>
      </c>
      <c r="J64" s="57">
        <f>J62*J48</f>
        <v>0</v>
      </c>
      <c r="K64" s="59">
        <f>K62*K48</f>
        <v>0</v>
      </c>
      <c r="L64" s="61">
        <f>L62*L48</f>
        <v>0</v>
      </c>
      <c r="M64" s="54"/>
      <c r="N64" s="21"/>
      <c r="P64" s="24">
        <v>0</v>
      </c>
      <c r="Q64" s="26">
        <v>0</v>
      </c>
    </row>
    <row r="65" spans="2:14" ht="10.5" customHeight="1">
      <c r="B65" s="56"/>
      <c r="C65" s="58"/>
      <c r="D65" s="60"/>
      <c r="E65" s="62"/>
      <c r="F65" s="54"/>
      <c r="G65" s="21"/>
      <c r="I65" s="56"/>
      <c r="J65" s="58"/>
      <c r="K65" s="60"/>
      <c r="L65" s="62"/>
      <c r="M65" s="54"/>
      <c r="N65" s="21"/>
    </row>
    <row r="66" spans="2:17" ht="10.5" customHeight="1">
      <c r="B66" s="87" t="s">
        <v>4</v>
      </c>
      <c r="C66" s="88">
        <f>IF($F$4="A",IF(F62&gt;=175,"Or/Gold",IF(F62&gt;=162,"Argent/Silver",IF(F62&gt;=150,"Bronze",IF(F62&gt;=120,"Acier/Iron","")))),"")</f>
      </c>
      <c r="D66" s="89"/>
      <c r="E66" s="89"/>
      <c r="F66" s="90"/>
      <c r="G66" s="20"/>
      <c r="I66" s="87" t="s">
        <v>4</v>
      </c>
      <c r="J66" s="88">
        <f>IF($F$4="A",IF(M62&gt;=175,"Or/Gold",IF(M62&gt;=162,"Argent/Silver",IF(M62&gt;=150,"Bronze",IF(M62&gt;=120,"Acier/Iron","")))),"")</f>
      </c>
      <c r="K66" s="89"/>
      <c r="L66" s="89"/>
      <c r="M66" s="90"/>
      <c r="N66" s="20"/>
      <c r="O66" s="77" t="s">
        <v>12</v>
      </c>
      <c r="P66" s="77"/>
      <c r="Q66" s="77"/>
    </row>
    <row r="67" spans="2:17" ht="10.5" customHeight="1" thickBot="1">
      <c r="B67" s="87"/>
      <c r="C67" s="86"/>
      <c r="D67" s="91"/>
      <c r="E67" s="91"/>
      <c r="F67" s="92"/>
      <c r="G67" s="20"/>
      <c r="I67" s="87"/>
      <c r="J67" s="86"/>
      <c r="K67" s="91"/>
      <c r="L67" s="91"/>
      <c r="M67" s="92"/>
      <c r="N67" s="20"/>
      <c r="O67" s="77"/>
      <c r="P67" s="77"/>
      <c r="Q67" s="77"/>
    </row>
    <row r="68" spans="15:17" ht="10.5" customHeight="1" thickBot="1">
      <c r="O68" s="29"/>
      <c r="P68" s="30"/>
      <c r="Q68" s="31"/>
    </row>
    <row r="69" spans="3:17" ht="21" customHeight="1" thickBot="1">
      <c r="C69" s="37" t="s">
        <v>10</v>
      </c>
      <c r="D69" s="37"/>
      <c r="E69" s="38"/>
      <c r="F69" s="28">
        <f>F20+F41+F62</f>
        <v>0</v>
      </c>
      <c r="G69" s="21"/>
      <c r="J69" s="37" t="s">
        <v>11</v>
      </c>
      <c r="K69" s="37"/>
      <c r="L69" s="38"/>
      <c r="M69" s="28">
        <f>M20+M41+M62</f>
        <v>0</v>
      </c>
      <c r="N69" s="21"/>
      <c r="O69" s="32"/>
      <c r="P69" s="33"/>
      <c r="Q69" s="34"/>
    </row>
    <row r="70" spans="3:14" ht="10.5" customHeight="1">
      <c r="C70" s="23"/>
      <c r="D70" s="23"/>
      <c r="E70" s="23"/>
      <c r="F70" s="21"/>
      <c r="G70" s="21"/>
      <c r="J70" s="23"/>
      <c r="K70" s="23"/>
      <c r="L70" s="23"/>
      <c r="M70" s="21"/>
      <c r="N70" s="21"/>
    </row>
    <row r="71" spans="2:17" ht="21" customHeight="1">
      <c r="B71" s="39" t="s">
        <v>14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2:17" ht="10.5" customHeight="1">
      <c r="B72" s="80" t="s">
        <v>15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ht="10.5" customHeight="1"/>
  </sheetData>
  <sheetProtection/>
  <mergeCells count="319">
    <mergeCell ref="K50:K51"/>
    <mergeCell ref="L50:L51"/>
    <mergeCell ref="M50:M51"/>
    <mergeCell ref="B66:B67"/>
    <mergeCell ref="C66:F67"/>
    <mergeCell ref="I50:I51"/>
    <mergeCell ref="J50:J51"/>
    <mergeCell ref="F60:F61"/>
    <mergeCell ref="B62:B63"/>
    <mergeCell ref="C62:C63"/>
    <mergeCell ref="B71:Q71"/>
    <mergeCell ref="F56:F57"/>
    <mergeCell ref="B58:B59"/>
    <mergeCell ref="C58:C59"/>
    <mergeCell ref="D58:D59"/>
    <mergeCell ref="E58:E59"/>
    <mergeCell ref="F58:F59"/>
    <mergeCell ref="B56:B57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C56:C57"/>
    <mergeCell ref="D56:D57"/>
    <mergeCell ref="E56:E57"/>
    <mergeCell ref="E52:E53"/>
    <mergeCell ref="J58:J59"/>
    <mergeCell ref="K58:K59"/>
    <mergeCell ref="L58:L59"/>
    <mergeCell ref="I66:I67"/>
    <mergeCell ref="J66:M67"/>
    <mergeCell ref="B50:B51"/>
    <mergeCell ref="C50:C51"/>
    <mergeCell ref="D50:D51"/>
    <mergeCell ref="E50:E51"/>
    <mergeCell ref="F50:F51"/>
    <mergeCell ref="I54:I55"/>
    <mergeCell ref="J54:J55"/>
    <mergeCell ref="K54:K55"/>
    <mergeCell ref="L54:L55"/>
    <mergeCell ref="L62:L63"/>
    <mergeCell ref="I60:I61"/>
    <mergeCell ref="J60:J61"/>
    <mergeCell ref="K60:K61"/>
    <mergeCell ref="L60:L61"/>
    <mergeCell ref="I58:I59"/>
    <mergeCell ref="J37:J38"/>
    <mergeCell ref="K37:K38"/>
    <mergeCell ref="L37:L38"/>
    <mergeCell ref="M37:M38"/>
    <mergeCell ref="I43:I44"/>
    <mergeCell ref="M58:M59"/>
    <mergeCell ref="I56:I57"/>
    <mergeCell ref="J56:J57"/>
    <mergeCell ref="K56:K57"/>
    <mergeCell ref="L56:L57"/>
    <mergeCell ref="J35:J36"/>
    <mergeCell ref="K35:K36"/>
    <mergeCell ref="L35:L36"/>
    <mergeCell ref="M35:M36"/>
    <mergeCell ref="J33:J34"/>
    <mergeCell ref="K33:K34"/>
    <mergeCell ref="L33:L34"/>
    <mergeCell ref="M33:M34"/>
    <mergeCell ref="J31:J32"/>
    <mergeCell ref="K31:K32"/>
    <mergeCell ref="L31:L32"/>
    <mergeCell ref="M31:M32"/>
    <mergeCell ref="J29:J30"/>
    <mergeCell ref="K29:K30"/>
    <mergeCell ref="L29:L30"/>
    <mergeCell ref="M29:M30"/>
    <mergeCell ref="B45:B46"/>
    <mergeCell ref="C45:F46"/>
    <mergeCell ref="I29:I30"/>
    <mergeCell ref="I31:I32"/>
    <mergeCell ref="I33:I34"/>
    <mergeCell ref="I35:I36"/>
    <mergeCell ref="I37:I38"/>
    <mergeCell ref="I39:I40"/>
    <mergeCell ref="I41:I42"/>
    <mergeCell ref="I45:I46"/>
    <mergeCell ref="F37:F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M14:M15"/>
    <mergeCell ref="I16:I17"/>
    <mergeCell ref="J16:J17"/>
    <mergeCell ref="K16:K17"/>
    <mergeCell ref="L16:L17"/>
    <mergeCell ref="M16:M17"/>
    <mergeCell ref="I14:I15"/>
    <mergeCell ref="J14:J15"/>
    <mergeCell ref="K14:K15"/>
    <mergeCell ref="L14:L15"/>
    <mergeCell ref="E48:E49"/>
    <mergeCell ref="D48:D49"/>
    <mergeCell ref="C48:C49"/>
    <mergeCell ref="B48:B49"/>
    <mergeCell ref="K48:K49"/>
    <mergeCell ref="J48:J49"/>
    <mergeCell ref="I48:I49"/>
    <mergeCell ref="F48:F49"/>
    <mergeCell ref="L27:L28"/>
    <mergeCell ref="M27:M28"/>
    <mergeCell ref="M48:M49"/>
    <mergeCell ref="L48:L49"/>
    <mergeCell ref="L39:L40"/>
    <mergeCell ref="M39:M40"/>
    <mergeCell ref="J45:M46"/>
    <mergeCell ref="J41:J42"/>
    <mergeCell ref="K41:K42"/>
    <mergeCell ref="L41:L42"/>
    <mergeCell ref="J27:J28"/>
    <mergeCell ref="K27:K28"/>
    <mergeCell ref="B27:B28"/>
    <mergeCell ref="C27:C28"/>
    <mergeCell ref="D27:D28"/>
    <mergeCell ref="E27:E28"/>
    <mergeCell ref="J24:M25"/>
    <mergeCell ref="F16:F17"/>
    <mergeCell ref="E16:E17"/>
    <mergeCell ref="D16:D17"/>
    <mergeCell ref="I18:I19"/>
    <mergeCell ref="J18:J19"/>
    <mergeCell ref="K18:K19"/>
    <mergeCell ref="L18:L19"/>
    <mergeCell ref="M18:M19"/>
    <mergeCell ref="I20:I21"/>
    <mergeCell ref="B20:B21"/>
    <mergeCell ref="B24:B25"/>
    <mergeCell ref="C24:F25"/>
    <mergeCell ref="I24:I25"/>
    <mergeCell ref="E20:E21"/>
    <mergeCell ref="D20:D21"/>
    <mergeCell ref="C20:C21"/>
    <mergeCell ref="C22:C23"/>
    <mergeCell ref="D22:D23"/>
    <mergeCell ref="B22:B23"/>
    <mergeCell ref="B16:B17"/>
    <mergeCell ref="B14:B15"/>
    <mergeCell ref="D14:D15"/>
    <mergeCell ref="B18:B19"/>
    <mergeCell ref="C18:C19"/>
    <mergeCell ref="D18:D19"/>
    <mergeCell ref="E18:E19"/>
    <mergeCell ref="C14:C15"/>
    <mergeCell ref="E14:E15"/>
    <mergeCell ref="E12:E13"/>
    <mergeCell ref="D12:D13"/>
    <mergeCell ref="C12:C13"/>
    <mergeCell ref="C16:C17"/>
    <mergeCell ref="D10:D11"/>
    <mergeCell ref="E10:E11"/>
    <mergeCell ref="F10:F11"/>
    <mergeCell ref="B12:B13"/>
    <mergeCell ref="K12:K13"/>
    <mergeCell ref="J12:J13"/>
    <mergeCell ref="I12:I13"/>
    <mergeCell ref="F12:F13"/>
    <mergeCell ref="I10:I11"/>
    <mergeCell ref="J10:J11"/>
    <mergeCell ref="B8:B9"/>
    <mergeCell ref="C8:C9"/>
    <mergeCell ref="D8:D9"/>
    <mergeCell ref="E8:E9"/>
    <mergeCell ref="G8:G9"/>
    <mergeCell ref="M10:M11"/>
    <mergeCell ref="L8:L9"/>
    <mergeCell ref="M8:M9"/>
    <mergeCell ref="B10:B11"/>
    <mergeCell ref="C10:C11"/>
    <mergeCell ref="M6:M7"/>
    <mergeCell ref="E22:E23"/>
    <mergeCell ref="F8:F9"/>
    <mergeCell ref="I8:I9"/>
    <mergeCell ref="J8:J9"/>
    <mergeCell ref="K8:K9"/>
    <mergeCell ref="M12:M13"/>
    <mergeCell ref="L12:L13"/>
    <mergeCell ref="L10:L11"/>
    <mergeCell ref="K10:K11"/>
    <mergeCell ref="F14:F15"/>
    <mergeCell ref="F18:F19"/>
    <mergeCell ref="B72:Q72"/>
    <mergeCell ref="D6:D7"/>
    <mergeCell ref="E6:E7"/>
    <mergeCell ref="F6:F7"/>
    <mergeCell ref="I6:I7"/>
    <mergeCell ref="J6:J7"/>
    <mergeCell ref="K6:K7"/>
    <mergeCell ref="L6:L7"/>
    <mergeCell ref="N10:N11"/>
    <mergeCell ref="N12:N13"/>
    <mergeCell ref="N14:N15"/>
    <mergeCell ref="N16:N17"/>
    <mergeCell ref="M20:M23"/>
    <mergeCell ref="F20:F23"/>
    <mergeCell ref="G10:G11"/>
    <mergeCell ref="G12:G13"/>
    <mergeCell ref="G14:G15"/>
    <mergeCell ref="G16:G17"/>
    <mergeCell ref="J22:J23"/>
    <mergeCell ref="K22:K23"/>
    <mergeCell ref="L22:L23"/>
    <mergeCell ref="J20:J21"/>
    <mergeCell ref="K20:K21"/>
    <mergeCell ref="L20:L21"/>
    <mergeCell ref="G31:G32"/>
    <mergeCell ref="G33:G34"/>
    <mergeCell ref="G35:G36"/>
    <mergeCell ref="G37:G38"/>
    <mergeCell ref="F41:F44"/>
    <mergeCell ref="I22:I23"/>
    <mergeCell ref="F27:F28"/>
    <mergeCell ref="I27:I28"/>
    <mergeCell ref="F29:F30"/>
    <mergeCell ref="F33:F34"/>
    <mergeCell ref="B43:B44"/>
    <mergeCell ref="C43:C44"/>
    <mergeCell ref="D43:D44"/>
    <mergeCell ref="E43:E44"/>
    <mergeCell ref="B41:B42"/>
    <mergeCell ref="C41:C42"/>
    <mergeCell ref="D41:D42"/>
    <mergeCell ref="E41:E42"/>
    <mergeCell ref="N31:N32"/>
    <mergeCell ref="N33:N34"/>
    <mergeCell ref="N35:N36"/>
    <mergeCell ref="N37:N38"/>
    <mergeCell ref="M41:M44"/>
    <mergeCell ref="O66:Q67"/>
    <mergeCell ref="M54:M55"/>
    <mergeCell ref="M52:M53"/>
    <mergeCell ref="M56:M57"/>
    <mergeCell ref="J43:J44"/>
    <mergeCell ref="K43:K44"/>
    <mergeCell ref="L43:L44"/>
    <mergeCell ref="J39:J40"/>
    <mergeCell ref="K39:K40"/>
    <mergeCell ref="G52:G53"/>
    <mergeCell ref="I52:I53"/>
    <mergeCell ref="J52:J53"/>
    <mergeCell ref="K52:K53"/>
    <mergeCell ref="L52:L53"/>
    <mergeCell ref="F62:F65"/>
    <mergeCell ref="B64:B65"/>
    <mergeCell ref="C64:C65"/>
    <mergeCell ref="D64:D65"/>
    <mergeCell ref="E64:E65"/>
    <mergeCell ref="B60:B61"/>
    <mergeCell ref="D62:D63"/>
    <mergeCell ref="E62:E63"/>
    <mergeCell ref="C60:C61"/>
    <mergeCell ref="D60:D61"/>
    <mergeCell ref="E60:E61"/>
    <mergeCell ref="N52:N53"/>
    <mergeCell ref="N54:N55"/>
    <mergeCell ref="N56:N57"/>
    <mergeCell ref="N58:N59"/>
    <mergeCell ref="G54:G55"/>
    <mergeCell ref="G56:G57"/>
    <mergeCell ref="G58:G59"/>
    <mergeCell ref="K64:K65"/>
    <mergeCell ref="L64:L65"/>
    <mergeCell ref="M60:M61"/>
    <mergeCell ref="I62:I63"/>
    <mergeCell ref="J62:J63"/>
    <mergeCell ref="K62:K63"/>
    <mergeCell ref="P7:Q8"/>
    <mergeCell ref="B1:Q1"/>
    <mergeCell ref="N4:Q4"/>
    <mergeCell ref="B4:E4"/>
    <mergeCell ref="B3:E3"/>
    <mergeCell ref="G4:I4"/>
    <mergeCell ref="J4:L4"/>
    <mergeCell ref="B6:B7"/>
    <mergeCell ref="C6:C7"/>
    <mergeCell ref="F3:Q3"/>
    <mergeCell ref="N8:N9"/>
    <mergeCell ref="N29:N30"/>
    <mergeCell ref="G29:G30"/>
    <mergeCell ref="G50:G51"/>
    <mergeCell ref="N50:N51"/>
    <mergeCell ref="C69:E69"/>
    <mergeCell ref="J69:L69"/>
    <mergeCell ref="M62:M65"/>
    <mergeCell ref="I64:I65"/>
    <mergeCell ref="J64:J65"/>
  </mergeCells>
  <conditionalFormatting sqref="C64 C62 J62 J64 J43 C43 C41 J41 C20 J22 C22 J20">
    <cfRule type="cellIs" priority="9" dxfId="4" operator="equal" stopIfTrue="1">
      <formula>0</formula>
    </cfRule>
  </conditionalFormatting>
  <conditionalFormatting sqref="E20 E22 L20 L22 E41 E43 L41 L43 E62 E64 L62 L64">
    <cfRule type="cellIs" priority="10" dxfId="5" operator="equal" stopIfTrue="1">
      <formula>0</formula>
    </cfRule>
  </conditionalFormatting>
  <conditionalFormatting sqref="M69:N70 F69:G70 M20:N20 F20:G20 F41:G41 M41:N41 M62:N62 F62:G62 N18 G18 G39 N39 G60 N60 O68:Q69">
    <cfRule type="cellIs" priority="11" dxfId="6" operator="equal" stopIfTrue="1">
      <formula>0</formula>
    </cfRule>
  </conditionalFormatting>
  <conditionalFormatting sqref="D64 D62 K64 K62 K43 K41 D43 D41 D22 D20 K22 K20">
    <cfRule type="cellIs" priority="12" dxfId="7" operator="equal" stopIfTrue="1">
      <formula>0</formula>
    </cfRule>
  </conditionalFormatting>
  <conditionalFormatting sqref="N4:Q4">
    <cfRule type="cellIs" priority="8" dxfId="0" operator="equal" stopIfTrue="1">
      <formula>0</formula>
    </cfRule>
  </conditionalFormatting>
  <printOptions horizontalCentered="1" verticalCentered="1"/>
  <pageMargins left="0.35" right="0.29" top="0.3" bottom="0.3" header="0.3" footer="0.3"/>
  <pageSetup horizontalDpi="300" verticalDpi="300" orientation="portrait" paperSize="9" r:id="rId2"/>
  <ignoredErrors>
    <ignoredError sqref="C20 O41 H41 H62 E20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2:U16"/>
  <sheetViews>
    <sheetView zoomScalePageLayoutView="0" workbookViewId="0" topLeftCell="A1">
      <selection activeCell="Y13" sqref="Y13"/>
    </sheetView>
  </sheetViews>
  <sheetFormatPr defaultColWidth="3.28125" defaultRowHeight="12.75"/>
  <cols>
    <col min="1" max="5" width="3.28125" style="0" customWidth="1"/>
    <col min="6" max="6" width="3.28125" style="1" customWidth="1"/>
  </cols>
  <sheetData>
    <row r="2" spans="3:21" ht="12.75">
      <c r="C2" s="3">
        <v>7</v>
      </c>
      <c r="D2" s="4">
        <v>5</v>
      </c>
      <c r="E2" s="2">
        <v>3</v>
      </c>
      <c r="F2" s="5" t="s">
        <v>0</v>
      </c>
      <c r="H2" s="3">
        <v>7</v>
      </c>
      <c r="I2" s="4">
        <v>5</v>
      </c>
      <c r="J2" s="2">
        <v>3</v>
      </c>
      <c r="K2" s="5" t="s">
        <v>0</v>
      </c>
      <c r="M2" s="3">
        <v>7</v>
      </c>
      <c r="N2" s="4">
        <v>5</v>
      </c>
      <c r="O2" s="2">
        <v>3</v>
      </c>
      <c r="P2" s="5" t="s">
        <v>0</v>
      </c>
      <c r="R2" s="3">
        <v>7</v>
      </c>
      <c r="S2" s="4">
        <v>5</v>
      </c>
      <c r="T2" s="2">
        <v>3</v>
      </c>
      <c r="U2" s="5" t="s">
        <v>0</v>
      </c>
    </row>
    <row r="3" spans="3:21" ht="12.75">
      <c r="C3" s="6">
        <v>5</v>
      </c>
      <c r="D3" s="7"/>
      <c r="E3" s="8"/>
      <c r="F3" s="9">
        <v>35</v>
      </c>
      <c r="H3" s="6">
        <v>2</v>
      </c>
      <c r="I3" s="7">
        <v>1</v>
      </c>
      <c r="J3" s="8">
        <v>1</v>
      </c>
      <c r="K3" s="9">
        <v>22</v>
      </c>
      <c r="M3" s="6">
        <v>1</v>
      </c>
      <c r="N3" s="7">
        <v>1</v>
      </c>
      <c r="O3" s="8">
        <v>1</v>
      </c>
      <c r="P3" s="9">
        <v>15</v>
      </c>
      <c r="R3" s="6"/>
      <c r="S3" s="7">
        <v>2</v>
      </c>
      <c r="T3" s="8">
        <v>2</v>
      </c>
      <c r="U3" s="9">
        <v>16</v>
      </c>
    </row>
    <row r="4" spans="3:21" ht="12.75">
      <c r="C4" s="6">
        <v>4</v>
      </c>
      <c r="D4" s="7">
        <v>1</v>
      </c>
      <c r="E4" s="8"/>
      <c r="F4" s="9">
        <v>33</v>
      </c>
      <c r="H4" s="6">
        <v>2</v>
      </c>
      <c r="I4" s="7">
        <v>1</v>
      </c>
      <c r="J4" s="8"/>
      <c r="K4" s="9">
        <v>19</v>
      </c>
      <c r="M4" s="6">
        <v>1</v>
      </c>
      <c r="N4" s="7">
        <v>1</v>
      </c>
      <c r="O4" s="8"/>
      <c r="P4" s="9">
        <v>12</v>
      </c>
      <c r="R4" s="6"/>
      <c r="S4" s="7">
        <v>2</v>
      </c>
      <c r="T4" s="8">
        <v>1</v>
      </c>
      <c r="U4" s="9">
        <v>13</v>
      </c>
    </row>
    <row r="5" spans="3:21" ht="12.75">
      <c r="C5" s="6">
        <v>4</v>
      </c>
      <c r="D5" s="7"/>
      <c r="E5" s="8">
        <v>1</v>
      </c>
      <c r="F5" s="9">
        <v>31</v>
      </c>
      <c r="H5" s="6">
        <v>2</v>
      </c>
      <c r="I5" s="7"/>
      <c r="J5" s="8">
        <v>3</v>
      </c>
      <c r="K5" s="9">
        <v>23</v>
      </c>
      <c r="M5" s="6">
        <v>1</v>
      </c>
      <c r="N5" s="7"/>
      <c r="O5" s="8">
        <v>4</v>
      </c>
      <c r="P5" s="9">
        <v>19</v>
      </c>
      <c r="R5" s="6"/>
      <c r="S5" s="7">
        <v>2</v>
      </c>
      <c r="T5" s="8"/>
      <c r="U5" s="9">
        <v>10</v>
      </c>
    </row>
    <row r="6" spans="3:21" ht="12.75">
      <c r="C6" s="6">
        <v>4</v>
      </c>
      <c r="D6" s="7"/>
      <c r="E6" s="8"/>
      <c r="F6" s="9">
        <v>28</v>
      </c>
      <c r="H6" s="6">
        <v>2</v>
      </c>
      <c r="I6" s="7"/>
      <c r="J6" s="8">
        <v>2</v>
      </c>
      <c r="K6" s="9">
        <v>20</v>
      </c>
      <c r="M6" s="6">
        <v>1</v>
      </c>
      <c r="N6" s="7"/>
      <c r="O6" s="8">
        <v>3</v>
      </c>
      <c r="P6" s="9">
        <v>16</v>
      </c>
      <c r="R6" s="6"/>
      <c r="S6" s="7">
        <v>1</v>
      </c>
      <c r="T6" s="8">
        <v>4</v>
      </c>
      <c r="U6" s="9">
        <v>17</v>
      </c>
    </row>
    <row r="7" spans="3:21" ht="12.75">
      <c r="C7" s="6">
        <v>3</v>
      </c>
      <c r="D7" s="7">
        <v>2</v>
      </c>
      <c r="E7" s="8"/>
      <c r="F7" s="9">
        <v>31</v>
      </c>
      <c r="H7" s="6">
        <v>2</v>
      </c>
      <c r="I7" s="7"/>
      <c r="J7" s="8">
        <v>1</v>
      </c>
      <c r="K7" s="9">
        <v>17</v>
      </c>
      <c r="M7" s="6">
        <v>1</v>
      </c>
      <c r="N7" s="7"/>
      <c r="O7" s="8">
        <v>2</v>
      </c>
      <c r="P7" s="9">
        <v>13</v>
      </c>
      <c r="R7" s="6"/>
      <c r="S7" s="7">
        <v>1</v>
      </c>
      <c r="T7" s="8">
        <v>3</v>
      </c>
      <c r="U7" s="9">
        <v>14</v>
      </c>
    </row>
    <row r="8" spans="3:21" ht="12.75">
      <c r="C8" s="6">
        <v>3</v>
      </c>
      <c r="D8" s="7">
        <v>1</v>
      </c>
      <c r="E8" s="8">
        <v>1</v>
      </c>
      <c r="F8" s="9">
        <v>29</v>
      </c>
      <c r="H8" s="6">
        <v>2</v>
      </c>
      <c r="I8" s="7"/>
      <c r="J8" s="8"/>
      <c r="K8" s="9">
        <v>14</v>
      </c>
      <c r="M8" s="6">
        <v>1</v>
      </c>
      <c r="N8" s="7"/>
      <c r="O8" s="8">
        <v>1</v>
      </c>
      <c r="P8" s="9">
        <v>10</v>
      </c>
      <c r="R8" s="6"/>
      <c r="S8" s="7">
        <v>1</v>
      </c>
      <c r="T8" s="8">
        <v>2</v>
      </c>
      <c r="U8" s="9">
        <v>11</v>
      </c>
    </row>
    <row r="9" spans="3:21" ht="12.75">
      <c r="C9" s="6">
        <v>3</v>
      </c>
      <c r="D9" s="7">
        <v>1</v>
      </c>
      <c r="E9" s="8"/>
      <c r="F9" s="9">
        <v>26</v>
      </c>
      <c r="H9" s="6">
        <v>1</v>
      </c>
      <c r="I9" s="7">
        <v>4</v>
      </c>
      <c r="J9" s="8"/>
      <c r="K9" s="9">
        <v>27</v>
      </c>
      <c r="M9" s="6">
        <v>1</v>
      </c>
      <c r="N9" s="7"/>
      <c r="O9" s="8"/>
      <c r="P9" s="9">
        <v>7</v>
      </c>
      <c r="R9" s="6"/>
      <c r="S9" s="7">
        <v>1</v>
      </c>
      <c r="T9" s="8">
        <v>1</v>
      </c>
      <c r="U9" s="9">
        <v>8</v>
      </c>
    </row>
    <row r="10" spans="3:21" ht="12.75">
      <c r="C10" s="6">
        <v>3</v>
      </c>
      <c r="D10" s="7"/>
      <c r="E10" s="8">
        <v>2</v>
      </c>
      <c r="F10" s="9">
        <v>27</v>
      </c>
      <c r="H10" s="6">
        <v>1</v>
      </c>
      <c r="I10" s="7">
        <v>3</v>
      </c>
      <c r="J10" s="8">
        <v>1</v>
      </c>
      <c r="K10" s="9">
        <v>25</v>
      </c>
      <c r="M10" s="6"/>
      <c r="N10" s="7">
        <v>5</v>
      </c>
      <c r="O10" s="8"/>
      <c r="P10" s="9">
        <v>25</v>
      </c>
      <c r="R10" s="6"/>
      <c r="S10" s="7">
        <v>1</v>
      </c>
      <c r="T10" s="8"/>
      <c r="U10" s="9">
        <v>5</v>
      </c>
    </row>
    <row r="11" spans="3:21" ht="12.75">
      <c r="C11" s="6">
        <v>3</v>
      </c>
      <c r="D11" s="7"/>
      <c r="E11" s="8">
        <v>1</v>
      </c>
      <c r="F11" s="9">
        <v>24</v>
      </c>
      <c r="H11" s="6">
        <v>1</v>
      </c>
      <c r="I11" s="7">
        <v>3</v>
      </c>
      <c r="J11" s="8"/>
      <c r="K11" s="9">
        <v>22</v>
      </c>
      <c r="M11" s="6"/>
      <c r="N11" s="7">
        <v>4</v>
      </c>
      <c r="O11" s="8">
        <v>1</v>
      </c>
      <c r="P11" s="9">
        <v>23</v>
      </c>
      <c r="R11" s="6"/>
      <c r="S11" s="7"/>
      <c r="T11" s="8">
        <v>5</v>
      </c>
      <c r="U11" s="9">
        <v>15</v>
      </c>
    </row>
    <row r="12" spans="3:21" ht="12.75">
      <c r="C12" s="6">
        <v>3</v>
      </c>
      <c r="D12" s="7"/>
      <c r="E12" s="8"/>
      <c r="F12" s="9">
        <v>21</v>
      </c>
      <c r="H12" s="6">
        <v>1</v>
      </c>
      <c r="I12" s="7">
        <v>2</v>
      </c>
      <c r="J12" s="8">
        <v>2</v>
      </c>
      <c r="K12" s="9">
        <v>23</v>
      </c>
      <c r="M12" s="6"/>
      <c r="N12" s="7">
        <v>4</v>
      </c>
      <c r="O12" s="8"/>
      <c r="P12" s="9">
        <v>20</v>
      </c>
      <c r="R12" s="6"/>
      <c r="S12" s="7"/>
      <c r="T12" s="8">
        <v>4</v>
      </c>
      <c r="U12" s="9">
        <v>12</v>
      </c>
    </row>
    <row r="13" spans="3:21" ht="12.75">
      <c r="C13" s="6">
        <v>2</v>
      </c>
      <c r="D13" s="7">
        <v>3</v>
      </c>
      <c r="E13" s="8"/>
      <c r="F13" s="9">
        <v>29</v>
      </c>
      <c r="H13" s="6">
        <v>1</v>
      </c>
      <c r="I13" s="7">
        <v>2</v>
      </c>
      <c r="J13" s="8">
        <v>1</v>
      </c>
      <c r="K13" s="9">
        <v>20</v>
      </c>
      <c r="M13" s="6"/>
      <c r="N13" s="7">
        <v>3</v>
      </c>
      <c r="O13" s="8">
        <v>2</v>
      </c>
      <c r="P13" s="9">
        <v>21</v>
      </c>
      <c r="R13" s="6"/>
      <c r="S13" s="7"/>
      <c r="T13" s="8">
        <v>3</v>
      </c>
      <c r="U13" s="9">
        <v>9</v>
      </c>
    </row>
    <row r="14" spans="3:21" ht="12.75">
      <c r="C14" s="6">
        <v>2</v>
      </c>
      <c r="D14" s="7">
        <v>2</v>
      </c>
      <c r="E14" s="8">
        <v>1</v>
      </c>
      <c r="F14" s="9">
        <v>27</v>
      </c>
      <c r="H14" s="6">
        <v>1</v>
      </c>
      <c r="I14" s="7">
        <v>2</v>
      </c>
      <c r="J14" s="8"/>
      <c r="K14" s="9">
        <v>17</v>
      </c>
      <c r="M14" s="6"/>
      <c r="N14" s="7">
        <v>3</v>
      </c>
      <c r="O14" s="8">
        <v>1</v>
      </c>
      <c r="P14" s="9">
        <v>18</v>
      </c>
      <c r="R14" s="6"/>
      <c r="S14" s="7"/>
      <c r="T14" s="8">
        <v>2</v>
      </c>
      <c r="U14" s="9">
        <v>6</v>
      </c>
    </row>
    <row r="15" spans="3:21" ht="12.75">
      <c r="C15" s="6">
        <v>2</v>
      </c>
      <c r="D15" s="7">
        <v>2</v>
      </c>
      <c r="E15" s="8"/>
      <c r="F15" s="9">
        <v>24</v>
      </c>
      <c r="H15" s="6">
        <v>1</v>
      </c>
      <c r="I15" s="7">
        <v>1</v>
      </c>
      <c r="J15" s="8">
        <v>3</v>
      </c>
      <c r="K15" s="9">
        <v>21</v>
      </c>
      <c r="M15" s="6"/>
      <c r="N15" s="7">
        <v>3</v>
      </c>
      <c r="O15" s="8"/>
      <c r="P15" s="9">
        <v>15</v>
      </c>
      <c r="R15" s="6"/>
      <c r="S15" s="7"/>
      <c r="T15" s="8">
        <v>1</v>
      </c>
      <c r="U15" s="9">
        <v>3</v>
      </c>
    </row>
    <row r="16" spans="3:21" ht="12.75">
      <c r="C16" s="10">
        <v>2</v>
      </c>
      <c r="D16" s="11">
        <v>1</v>
      </c>
      <c r="E16" s="12">
        <v>2</v>
      </c>
      <c r="F16" s="13">
        <v>25</v>
      </c>
      <c r="H16" s="10">
        <v>1</v>
      </c>
      <c r="I16" s="11">
        <v>1</v>
      </c>
      <c r="J16" s="12">
        <v>2</v>
      </c>
      <c r="K16" s="13">
        <v>18</v>
      </c>
      <c r="M16" s="10"/>
      <c r="N16" s="11">
        <v>2</v>
      </c>
      <c r="O16" s="12">
        <v>3</v>
      </c>
      <c r="P16" s="13">
        <v>19</v>
      </c>
      <c r="R16" s="10"/>
      <c r="S16" s="11"/>
      <c r="T16" s="12"/>
      <c r="U16" s="13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</dc:creator>
  <cp:keywords/>
  <dc:description/>
  <cp:lastModifiedBy>Neurone</cp:lastModifiedBy>
  <cp:lastPrinted>2007-06-24T14:36:31Z</cp:lastPrinted>
  <dcterms:created xsi:type="dcterms:W3CDTF">2005-12-24T09:05:53Z</dcterms:created>
  <dcterms:modified xsi:type="dcterms:W3CDTF">2009-05-17T07:54:46Z</dcterms:modified>
  <cp:category/>
  <cp:version/>
  <cp:contentType/>
  <cp:contentStatus/>
</cp:coreProperties>
</file>